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mintergroup.co:2078/INGRESOS SAS/"/>
    </mc:Choice>
  </mc:AlternateContent>
  <bookViews>
    <workbookView xWindow="0" yWindow="0" windowWidth="15345" windowHeight="4575"/>
  </bookViews>
  <sheets>
    <sheet name="CROC" sheetId="4" r:id="rId1"/>
    <sheet name="ENDOSCOPIC" sheetId="6" r:id="rId2"/>
    <sheet name="BOSQUE" sheetId="3" r:id="rId3"/>
    <sheet name="NUESTRA" sheetId="1" r:id="rId4"/>
    <sheet name="UCI" sheetId="5" r:id="rId5"/>
  </sheets>
  <definedNames>
    <definedName name="_xlnm._FilterDatabase" localSheetId="0" hidden="1">CROC!$C$2:$E$40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E24" i="3"/>
  <c r="E40" i="4"/>
  <c r="F24" i="5" s="1"/>
  <c r="D23" i="5"/>
  <c r="D26" i="1"/>
  <c r="E22" i="3" l="1"/>
  <c r="E21" i="3"/>
  <c r="E19" i="3"/>
  <c r="E15" i="3"/>
  <c r="A10" i="3"/>
  <c r="A11" i="3" s="1"/>
  <c r="A12" i="3" s="1"/>
  <c r="E7" i="3"/>
</calcChain>
</file>

<file path=xl/sharedStrings.xml><?xml version="1.0" encoding="utf-8"?>
<sst xmlns="http://schemas.openxmlformats.org/spreadsheetml/2006/main" count="223" uniqueCount="125">
  <si>
    <t>No.</t>
  </si>
  <si>
    <t>NOMBRE</t>
  </si>
  <si>
    <t>PROCEDIMIENTO</t>
  </si>
  <si>
    <t>EMPRESA</t>
  </si>
  <si>
    <t>VALOR</t>
  </si>
  <si>
    <t>CPRE</t>
  </si>
  <si>
    <t xml:space="preserve">NUEVA EPS </t>
  </si>
  <si>
    <t>GLORIA PUERTA</t>
  </si>
  <si>
    <t>TOTAL ENDOSCOPIA TERAPEUTICA</t>
  </si>
  <si>
    <t>NUEVA EPS</t>
  </si>
  <si>
    <t>CIERRE DE COLOSTOMIA POR LAPAROSCOPIA</t>
  </si>
  <si>
    <t>LAPAROTOMIA EXPLORATORIA</t>
  </si>
  <si>
    <t>TOTAL CIRUGIAS</t>
  </si>
  <si>
    <t>HORAS CONSULTA EXTERNA</t>
  </si>
  <si>
    <t>4 HORAS</t>
  </si>
  <si>
    <t>HORAS INTERCONSULTA</t>
  </si>
  <si>
    <t>20 HORAS</t>
  </si>
  <si>
    <t>HORAS DE CIRUGIA</t>
  </si>
  <si>
    <t>8 HORAS</t>
  </si>
  <si>
    <t>DISPONIBILIDAD DE ENDOSCOPIA</t>
  </si>
  <si>
    <t>15 DIAS</t>
  </si>
  <si>
    <t>TOTAL PROCEDIMIENTOS</t>
  </si>
  <si>
    <t>VALOR TOTAL</t>
  </si>
  <si>
    <t>EGD</t>
  </si>
  <si>
    <t>NUEVA EPS</t>
    <phoneticPr fontId="0" type="noConversion"/>
  </si>
  <si>
    <t>COLONOSCOPIA</t>
  </si>
  <si>
    <t>TOTTAL ENDOSCOPIA DIAGNOSTICA</t>
  </si>
  <si>
    <t>NUEVA EPS</t>
    <phoneticPr fontId="0" type="noConversion"/>
  </si>
  <si>
    <t>COLOSTOMIA POR LAPAROSCOPIA</t>
  </si>
  <si>
    <t>ANTONIA PEREZ</t>
  </si>
  <si>
    <t>SIXTA BELTRAN</t>
  </si>
  <si>
    <t>DEISY PINEDO</t>
  </si>
  <si>
    <t>ANTONIA CERVANTES</t>
  </si>
  <si>
    <t xml:space="preserve">RUBY TATIS </t>
  </si>
  <si>
    <t>MARIA ROMERO</t>
  </si>
  <si>
    <t>BETULIA DE AVILA</t>
  </si>
  <si>
    <t>NELSA RAMIREZ</t>
  </si>
  <si>
    <t>JOSE MENA</t>
  </si>
  <si>
    <t>ANA REYES</t>
  </si>
  <si>
    <t>NOMBRE DE PACIENTE</t>
  </si>
  <si>
    <t xml:space="preserve">COLONOSCOPIA  </t>
  </si>
  <si>
    <t>CONSULTA</t>
  </si>
  <si>
    <t>INTERCONSULTA</t>
  </si>
  <si>
    <t>JACINTO HERRERA</t>
  </si>
  <si>
    <t>AYDA MORALEA</t>
  </si>
  <si>
    <t>TOTAL</t>
  </si>
  <si>
    <t>CEFERINA AGAMEZ</t>
  </si>
  <si>
    <t>JUAN MORELOS</t>
  </si>
  <si>
    <t>PURIFICACION DE LA ROSA</t>
  </si>
  <si>
    <t>JOSE OSPINO</t>
  </si>
  <si>
    <t>JOSE OCAMPO</t>
  </si>
  <si>
    <t xml:space="preserve">CIERRE COLOSTOMIA </t>
  </si>
  <si>
    <t>LAPAROSCOPIA DE ESTADIAJE</t>
  </si>
  <si>
    <t>EULOGIA RUIZ</t>
  </si>
  <si>
    <t>ANA PEREZ</t>
  </si>
  <si>
    <t>ANA MEJIA</t>
  </si>
  <si>
    <t>MIRIAM CONSTASTE</t>
  </si>
  <si>
    <t>NANCY JIMENEZ</t>
  </si>
  <si>
    <t>OMAYRA ORTEGA</t>
  </si>
  <si>
    <t>MARIANA ORTIZ</t>
  </si>
  <si>
    <t>JOSE ARIAS</t>
  </si>
  <si>
    <t>LISIS POR LAPAROSCOPIA</t>
  </si>
  <si>
    <t>JOSE HERNANDEZ</t>
  </si>
  <si>
    <t>IRENE BARRIOS</t>
  </si>
  <si>
    <t>ANDRES NAVARRO</t>
  </si>
  <si>
    <t>MONICA MARTINEZ</t>
  </si>
  <si>
    <t>ROSALBA RINCON</t>
  </si>
  <si>
    <t>LERRY LANDAZURI</t>
  </si>
  <si>
    <t>LEDDIS MEZA</t>
  </si>
  <si>
    <t>ISMAEL LOPEZ</t>
  </si>
  <si>
    <t>JORDY PINEDA</t>
  </si>
  <si>
    <t>RUTH CASTILLO</t>
  </si>
  <si>
    <t>MARIA ARRIETA</t>
  </si>
  <si>
    <t>ANA RODRIGUEZ</t>
  </si>
  <si>
    <t>ISIA SUAREZ</t>
  </si>
  <si>
    <t>ESPERANZA LOPEZ</t>
  </si>
  <si>
    <t>MARIA GIRALDO</t>
  </si>
  <si>
    <t>NAYDA RODRIGUEZ</t>
  </si>
  <si>
    <t xml:space="preserve">MARIA ZUÑIGA </t>
  </si>
  <si>
    <t>PEDRO ALCALA</t>
  </si>
  <si>
    <t>GABRIEL BLANQUICETT</t>
  </si>
  <si>
    <t>LUIS PALOMINO</t>
  </si>
  <si>
    <t>NANCY CARMONA</t>
  </si>
  <si>
    <t>PEGGIS FLETCHERZ</t>
  </si>
  <si>
    <t>CESAR BLANCO</t>
  </si>
  <si>
    <t>CANDELARIA MADERA</t>
  </si>
  <si>
    <t>SARA HERNANDEZ</t>
  </si>
  <si>
    <t>DORMELINA AGUILAR</t>
  </si>
  <si>
    <t>ERMINIA WATTS</t>
  </si>
  <si>
    <t>CLEMENTE LEON</t>
  </si>
  <si>
    <t>CESAR MORENO</t>
  </si>
  <si>
    <t>NELSON FIGUEROA</t>
  </si>
  <si>
    <t>LOYSI ALVIS</t>
  </si>
  <si>
    <t>GILBERTO MORALES</t>
  </si>
  <si>
    <t>RAMON FRANCO</t>
  </si>
  <si>
    <t xml:space="preserve">SONIA SAN JUAN </t>
  </si>
  <si>
    <t xml:space="preserve">BLANCA BOTONERO </t>
  </si>
  <si>
    <t>AIDA CASTRO</t>
  </si>
  <si>
    <t>CARMEN HERRERA</t>
  </si>
  <si>
    <t xml:space="preserve">CONSULTA </t>
  </si>
  <si>
    <t>LORENZA PEREZ</t>
  </si>
  <si>
    <t>JULIA RIVERA</t>
  </si>
  <si>
    <t>JAIRO GOMEZ</t>
  </si>
  <si>
    <t>PEDRO CARDOZO</t>
  </si>
  <si>
    <t>YOLISMAR MALDONADO</t>
  </si>
  <si>
    <t>JUANA CASSIANI</t>
  </si>
  <si>
    <t>YESENIA INDADURO</t>
  </si>
  <si>
    <t>NANCY GARCIA</t>
  </si>
  <si>
    <t>ROSA SOLIS</t>
  </si>
  <si>
    <t>RUTH HOYOS</t>
  </si>
  <si>
    <t>SONIA ACEVEDO</t>
  </si>
  <si>
    <t>FRANCISCO BARCENA</t>
  </si>
  <si>
    <t>EDILSA CASTRO</t>
  </si>
  <si>
    <t>AURA DE LA HOZ</t>
  </si>
  <si>
    <t>YULI MUÑOZ</t>
  </si>
  <si>
    <t>ACELA JULIO</t>
  </si>
  <si>
    <t>AYDA MORALES</t>
  </si>
  <si>
    <t>XXX</t>
  </si>
  <si>
    <t>PEGGY TORO</t>
  </si>
  <si>
    <t>HEMICOLECTOMIA POR LAPAROSCOPIA</t>
  </si>
  <si>
    <t>FREDY CARDENAS</t>
  </si>
  <si>
    <t>COLECTOMIA TOTAL POR LAPAROSCOPIA</t>
  </si>
  <si>
    <t xml:space="preserve">RUBY LUNA </t>
  </si>
  <si>
    <t>OSCAR MORE</t>
  </si>
  <si>
    <t>HONORARIOS CIRUGIA GASTROINTESTINAL MES DE OCTUBRE 2109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</si>
</sst>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164" fontId="0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wrapText="1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164" fontId="1" fillId="0" borderId="1" xfId="0" applyNumberFormat="1" applyFont="1" applyBorder="1"/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0" xfId="0" applyNumberFormat="1"/>
    <xf numFmtId="42" fontId="0" fillId="0" borderId="0" xfId="1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40"/>
  <sheetViews>
    <sheetView tabSelected="1" topLeftCell="A35" workbookViewId="0">
      <selection activeCell="D42" sqref="D42"/>
    </sheetView>
  </sheetViews>
  <sheetFormatPr baseColWidth="10" defaultRowHeight="15" x14ac:dyDescent="0.25"/>
  <cols>
    <col min="3" max="3" width="25.28515625" customWidth="1"/>
    <col min="4" max="4" width="27" style="36" customWidth="1"/>
  </cols>
  <sheetData>
    <row r="2" spans="3:5" x14ac:dyDescent="0.25">
      <c r="C2" s="21" t="s">
        <v>39</v>
      </c>
      <c r="D2" s="22" t="s">
        <v>2</v>
      </c>
      <c r="E2" s="21" t="s">
        <v>4</v>
      </c>
    </row>
    <row r="3" spans="3:5" x14ac:dyDescent="0.25">
      <c r="C3" s="23" t="s">
        <v>54</v>
      </c>
      <c r="D3" s="24" t="s">
        <v>25</v>
      </c>
      <c r="E3" s="25">
        <v>300000</v>
      </c>
    </row>
    <row r="4" spans="3:5" s="26" customFormat="1" x14ac:dyDescent="0.25">
      <c r="C4" s="23" t="s">
        <v>53</v>
      </c>
      <c r="D4" s="24" t="s">
        <v>23</v>
      </c>
      <c r="E4" s="25">
        <v>200000</v>
      </c>
    </row>
    <row r="5" spans="3:5" x14ac:dyDescent="0.25">
      <c r="C5" s="27" t="s">
        <v>57</v>
      </c>
      <c r="D5" s="28" t="s">
        <v>40</v>
      </c>
      <c r="E5" s="29">
        <v>300000</v>
      </c>
    </row>
    <row r="6" spans="3:5" x14ac:dyDescent="0.25">
      <c r="C6" s="27" t="s">
        <v>55</v>
      </c>
      <c r="D6" s="28" t="s">
        <v>23</v>
      </c>
      <c r="E6" s="29">
        <v>200000</v>
      </c>
    </row>
    <row r="7" spans="3:5" x14ac:dyDescent="0.25">
      <c r="C7" s="27" t="s">
        <v>56</v>
      </c>
      <c r="D7" s="30" t="s">
        <v>23</v>
      </c>
      <c r="E7" s="31">
        <v>200000</v>
      </c>
    </row>
    <row r="8" spans="3:5" x14ac:dyDescent="0.25">
      <c r="C8" s="27" t="s">
        <v>59</v>
      </c>
      <c r="D8" s="30" t="s">
        <v>23</v>
      </c>
      <c r="E8" s="31">
        <v>200000</v>
      </c>
    </row>
    <row r="9" spans="3:5" x14ac:dyDescent="0.25">
      <c r="C9" s="27" t="s">
        <v>60</v>
      </c>
      <c r="D9" s="30" t="s">
        <v>23</v>
      </c>
      <c r="E9" s="31">
        <v>200000</v>
      </c>
    </row>
    <row r="10" spans="3:5" x14ac:dyDescent="0.25">
      <c r="C10" s="32" t="s">
        <v>58</v>
      </c>
      <c r="D10" s="33" t="s">
        <v>25</v>
      </c>
      <c r="E10" s="31">
        <v>300000</v>
      </c>
    </row>
    <row r="11" spans="3:5" x14ac:dyDescent="0.25">
      <c r="C11" s="32" t="s">
        <v>100</v>
      </c>
      <c r="D11" s="33" t="s">
        <v>25</v>
      </c>
      <c r="E11" s="31">
        <v>300000</v>
      </c>
    </row>
    <row r="12" spans="3:5" x14ac:dyDescent="0.25">
      <c r="C12" s="32" t="s">
        <v>101</v>
      </c>
      <c r="D12" s="33" t="s">
        <v>41</v>
      </c>
      <c r="E12" s="31">
        <v>55000</v>
      </c>
    </row>
    <row r="13" spans="3:5" x14ac:dyDescent="0.25">
      <c r="C13" s="32" t="s">
        <v>57</v>
      </c>
      <c r="D13" s="33" t="s">
        <v>41</v>
      </c>
      <c r="E13" s="31">
        <v>55000</v>
      </c>
    </row>
    <row r="14" spans="3:5" x14ac:dyDescent="0.25">
      <c r="C14" s="32" t="s">
        <v>102</v>
      </c>
      <c r="D14" s="33" t="s">
        <v>41</v>
      </c>
      <c r="E14" s="31">
        <v>55000</v>
      </c>
    </row>
    <row r="15" spans="3:5" x14ac:dyDescent="0.25">
      <c r="C15" s="32" t="s">
        <v>103</v>
      </c>
      <c r="D15" s="33" t="s">
        <v>41</v>
      </c>
      <c r="E15" s="31">
        <v>55000</v>
      </c>
    </row>
    <row r="16" spans="3:5" x14ac:dyDescent="0.25">
      <c r="C16" s="32" t="s">
        <v>104</v>
      </c>
      <c r="D16" s="33" t="s">
        <v>41</v>
      </c>
      <c r="E16" s="31">
        <v>55000</v>
      </c>
    </row>
    <row r="17" spans="3:5" x14ac:dyDescent="0.25">
      <c r="C17" s="32" t="s">
        <v>105</v>
      </c>
      <c r="D17" s="33" t="s">
        <v>41</v>
      </c>
      <c r="E17" s="31">
        <v>55000</v>
      </c>
    </row>
    <row r="18" spans="3:5" x14ac:dyDescent="0.25">
      <c r="C18" s="32" t="s">
        <v>106</v>
      </c>
      <c r="D18" s="33" t="s">
        <v>41</v>
      </c>
      <c r="E18" s="31">
        <v>55000</v>
      </c>
    </row>
    <row r="19" spans="3:5" x14ac:dyDescent="0.25">
      <c r="C19" s="32" t="s">
        <v>107</v>
      </c>
      <c r="D19" s="33" t="s">
        <v>41</v>
      </c>
      <c r="E19" s="31">
        <v>55000</v>
      </c>
    </row>
    <row r="20" spans="3:5" x14ac:dyDescent="0.25">
      <c r="C20" s="32" t="s">
        <v>108</v>
      </c>
      <c r="D20" s="33" t="s">
        <v>41</v>
      </c>
      <c r="E20" s="31">
        <v>55000</v>
      </c>
    </row>
    <row r="21" spans="3:5" x14ac:dyDescent="0.25">
      <c r="C21" s="32" t="s">
        <v>50</v>
      </c>
      <c r="D21" s="33" t="s">
        <v>41</v>
      </c>
      <c r="E21" s="31">
        <v>55000</v>
      </c>
    </row>
    <row r="22" spans="3:5" x14ac:dyDescent="0.25">
      <c r="C22" s="32" t="s">
        <v>109</v>
      </c>
      <c r="D22" s="33" t="s">
        <v>41</v>
      </c>
      <c r="E22" s="31">
        <v>55000</v>
      </c>
    </row>
    <row r="23" spans="3:5" x14ac:dyDescent="0.25">
      <c r="C23" s="32" t="s">
        <v>110</v>
      </c>
      <c r="D23" s="33" t="s">
        <v>41</v>
      </c>
      <c r="E23" s="31">
        <v>55000</v>
      </c>
    </row>
    <row r="24" spans="3:5" x14ac:dyDescent="0.25">
      <c r="C24" s="32" t="s">
        <v>111</v>
      </c>
      <c r="D24" s="33" t="s">
        <v>41</v>
      </c>
      <c r="E24" s="31">
        <v>55000</v>
      </c>
    </row>
    <row r="25" spans="3:5" x14ac:dyDescent="0.25">
      <c r="C25" s="32" t="s">
        <v>56</v>
      </c>
      <c r="D25" s="33" t="s">
        <v>41</v>
      </c>
      <c r="E25" s="31">
        <v>55000</v>
      </c>
    </row>
    <row r="26" spans="3:5" x14ac:dyDescent="0.25">
      <c r="C26" s="32" t="s">
        <v>112</v>
      </c>
      <c r="D26" s="33" t="s">
        <v>41</v>
      </c>
      <c r="E26" s="31">
        <v>55000</v>
      </c>
    </row>
    <row r="27" spans="3:5" x14ac:dyDescent="0.25">
      <c r="C27" s="32" t="s">
        <v>113</v>
      </c>
      <c r="D27" s="33" t="s">
        <v>41</v>
      </c>
      <c r="E27" s="31">
        <v>55000</v>
      </c>
    </row>
    <row r="28" spans="3:5" x14ac:dyDescent="0.25">
      <c r="C28" s="32" t="s">
        <v>114</v>
      </c>
      <c r="D28" s="33" t="s">
        <v>41</v>
      </c>
      <c r="E28" s="31">
        <v>55000</v>
      </c>
    </row>
    <row r="29" spans="3:5" x14ac:dyDescent="0.25">
      <c r="C29" s="32" t="s">
        <v>115</v>
      </c>
      <c r="D29" s="33" t="s">
        <v>41</v>
      </c>
      <c r="E29" s="31">
        <v>55000</v>
      </c>
    </row>
    <row r="30" spans="3:5" x14ac:dyDescent="0.25">
      <c r="C30" s="32" t="s">
        <v>49</v>
      </c>
      <c r="D30" s="33" t="s">
        <v>42</v>
      </c>
      <c r="E30" s="31">
        <v>150000</v>
      </c>
    </row>
    <row r="31" spans="3:5" x14ac:dyDescent="0.25">
      <c r="C31" s="32" t="s">
        <v>48</v>
      </c>
      <c r="D31" s="33" t="s">
        <v>42</v>
      </c>
      <c r="E31" s="31">
        <v>150000</v>
      </c>
    </row>
    <row r="32" spans="3:5" x14ac:dyDescent="0.25">
      <c r="C32" s="32" t="s">
        <v>44</v>
      </c>
      <c r="D32" s="33" t="s">
        <v>42</v>
      </c>
      <c r="E32" s="31">
        <v>150000</v>
      </c>
    </row>
    <row r="33" spans="3:5" x14ac:dyDescent="0.25">
      <c r="C33" s="34" t="s">
        <v>43</v>
      </c>
      <c r="D33" s="33" t="s">
        <v>42</v>
      </c>
      <c r="E33" s="31">
        <v>150000</v>
      </c>
    </row>
    <row r="34" spans="3:5" x14ac:dyDescent="0.25">
      <c r="C34" s="34" t="s">
        <v>46</v>
      </c>
      <c r="D34" s="33" t="s">
        <v>42</v>
      </c>
      <c r="E34" s="31">
        <v>150000</v>
      </c>
    </row>
    <row r="35" spans="3:5" x14ac:dyDescent="0.25">
      <c r="C35" s="34" t="s">
        <v>47</v>
      </c>
      <c r="D35" s="33" t="s">
        <v>42</v>
      </c>
      <c r="E35" s="31">
        <v>150000</v>
      </c>
    </row>
    <row r="36" spans="3:5" ht="30" x14ac:dyDescent="0.25">
      <c r="C36" s="34" t="s">
        <v>46</v>
      </c>
      <c r="D36" s="33" t="s">
        <v>52</v>
      </c>
      <c r="E36" s="31">
        <v>3000000</v>
      </c>
    </row>
    <row r="37" spans="3:5" ht="30" x14ac:dyDescent="0.25">
      <c r="C37" s="34" t="s">
        <v>49</v>
      </c>
      <c r="D37" s="33" t="s">
        <v>28</v>
      </c>
      <c r="E37" s="31">
        <v>3000000</v>
      </c>
    </row>
    <row r="38" spans="3:5" ht="30" x14ac:dyDescent="0.25">
      <c r="C38" s="34" t="s">
        <v>116</v>
      </c>
      <c r="D38" s="33" t="s">
        <v>11</v>
      </c>
      <c r="E38" s="31">
        <v>2000000</v>
      </c>
    </row>
    <row r="39" spans="3:5" x14ac:dyDescent="0.25">
      <c r="C39" s="34" t="s">
        <v>50</v>
      </c>
      <c r="D39" s="33" t="s">
        <v>51</v>
      </c>
      <c r="E39" s="31">
        <v>4000000</v>
      </c>
    </row>
    <row r="40" spans="3:5" x14ac:dyDescent="0.25">
      <c r="C40" s="40" t="s">
        <v>45</v>
      </c>
      <c r="D40" s="40"/>
      <c r="E40" s="35">
        <f>SUM(E3:E39)</f>
        <v>16090000</v>
      </c>
    </row>
  </sheetData>
  <mergeCells count="1">
    <mergeCell ref="C40:D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"/>
  <sheetViews>
    <sheetView workbookViewId="0">
      <selection activeCell="O3" sqref="O3"/>
    </sheetView>
  </sheetViews>
  <sheetFormatPr baseColWidth="10" defaultRowHeight="15" x14ac:dyDescent="0.25"/>
  <cols>
    <col min="2" max="2" width="27.42578125" style="36" customWidth="1"/>
    <col min="3" max="3" width="12.5703125" bestFit="1" customWidth="1"/>
  </cols>
  <sheetData>
    <row r="2" spans="2:3" ht="105" x14ac:dyDescent="0.25">
      <c r="B2" s="36" t="s">
        <v>124</v>
      </c>
      <c r="C2" s="39">
        <v>22000000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opLeftCell="A13" workbookViewId="0">
      <selection activeCell="E26" sqref="E26"/>
    </sheetView>
  </sheetViews>
  <sheetFormatPr baseColWidth="10" defaultRowHeight="15" x14ac:dyDescent="0.25"/>
  <cols>
    <col min="1" max="1" width="9.7109375" style="14" customWidth="1"/>
    <col min="2" max="2" width="14.5703125" style="15" customWidth="1"/>
    <col min="3" max="3" width="17.140625" style="15" customWidth="1"/>
    <col min="4" max="4" width="14.5703125" style="15" customWidth="1"/>
    <col min="5" max="5" width="11.42578125" style="17"/>
  </cols>
  <sheetData>
    <row r="2" spans="1:5" x14ac:dyDescent="0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8">
        <v>1</v>
      </c>
      <c r="B3" s="19" t="s">
        <v>29</v>
      </c>
      <c r="C3" s="20" t="s">
        <v>23</v>
      </c>
      <c r="D3" s="8" t="s">
        <v>24</v>
      </c>
      <c r="E3" s="10">
        <v>69850</v>
      </c>
    </row>
    <row r="4" spans="1:5" x14ac:dyDescent="0.25">
      <c r="A4" s="18">
        <v>2</v>
      </c>
      <c r="B4" s="19" t="s">
        <v>30</v>
      </c>
      <c r="C4" s="20" t="s">
        <v>23</v>
      </c>
      <c r="D4" s="8" t="s">
        <v>9</v>
      </c>
      <c r="E4" s="10">
        <v>69850</v>
      </c>
    </row>
    <row r="5" spans="1:5" x14ac:dyDescent="0.25">
      <c r="A5" s="18">
        <v>3</v>
      </c>
      <c r="B5" s="19" t="s">
        <v>31</v>
      </c>
      <c r="C5" s="20" t="s">
        <v>23</v>
      </c>
      <c r="D5" s="8" t="s">
        <v>9</v>
      </c>
      <c r="E5" s="10">
        <v>69850</v>
      </c>
    </row>
    <row r="6" spans="1:5" x14ac:dyDescent="0.25">
      <c r="A6" s="18">
        <v>4</v>
      </c>
      <c r="B6" s="19" t="s">
        <v>32</v>
      </c>
      <c r="C6" s="20" t="s">
        <v>23</v>
      </c>
      <c r="D6" s="8" t="s">
        <v>9</v>
      </c>
      <c r="E6" s="10">
        <v>69850</v>
      </c>
    </row>
    <row r="7" spans="1:5" x14ac:dyDescent="0.25">
      <c r="A7" s="1"/>
      <c r="B7" s="41" t="s">
        <v>26</v>
      </c>
      <c r="C7" s="41"/>
      <c r="D7" s="42"/>
      <c r="E7" s="6">
        <f>SUM(E3:E6)</f>
        <v>279400</v>
      </c>
    </row>
    <row r="8" spans="1:5" x14ac:dyDescent="0.25">
      <c r="A8" s="1"/>
      <c r="B8" s="4"/>
      <c r="C8" s="4"/>
      <c r="D8" s="5"/>
      <c r="E8" s="6"/>
    </row>
    <row r="9" spans="1:5" x14ac:dyDescent="0.25">
      <c r="A9" s="7">
        <v>1</v>
      </c>
      <c r="B9" s="8" t="s">
        <v>33</v>
      </c>
      <c r="C9" s="9" t="s">
        <v>5</v>
      </c>
      <c r="D9" s="8" t="s">
        <v>27</v>
      </c>
      <c r="E9" s="10">
        <v>186230</v>
      </c>
    </row>
    <row r="10" spans="1:5" x14ac:dyDescent="0.25">
      <c r="A10" s="7">
        <f>A9+1</f>
        <v>2</v>
      </c>
      <c r="B10" s="8" t="s">
        <v>34</v>
      </c>
      <c r="C10" s="9" t="s">
        <v>5</v>
      </c>
      <c r="D10" s="8" t="s">
        <v>27</v>
      </c>
      <c r="E10" s="10">
        <v>186230</v>
      </c>
    </row>
    <row r="11" spans="1:5" x14ac:dyDescent="0.25">
      <c r="A11" s="7">
        <f>A10+1</f>
        <v>3</v>
      </c>
      <c r="B11" s="8" t="s">
        <v>35</v>
      </c>
      <c r="C11" s="9" t="s">
        <v>5</v>
      </c>
      <c r="D11" s="8" t="s">
        <v>27</v>
      </c>
      <c r="E11" s="10">
        <v>186230</v>
      </c>
    </row>
    <row r="12" spans="1:5" x14ac:dyDescent="0.25">
      <c r="A12" s="7">
        <f>A11+1</f>
        <v>4</v>
      </c>
      <c r="B12" s="9" t="s">
        <v>36</v>
      </c>
      <c r="C12" s="9" t="s">
        <v>5</v>
      </c>
      <c r="D12" s="9" t="s">
        <v>6</v>
      </c>
      <c r="E12" s="10">
        <v>186230</v>
      </c>
    </row>
    <row r="13" spans="1:5" x14ac:dyDescent="0.25">
      <c r="A13" s="7">
        <v>5</v>
      </c>
      <c r="B13" s="9" t="s">
        <v>33</v>
      </c>
      <c r="C13" s="9" t="s">
        <v>5</v>
      </c>
      <c r="D13" s="9" t="s">
        <v>9</v>
      </c>
      <c r="E13" s="10">
        <v>186230</v>
      </c>
    </row>
    <row r="14" spans="1:5" x14ac:dyDescent="0.25">
      <c r="A14" s="7">
        <v>6</v>
      </c>
      <c r="B14" s="9" t="s">
        <v>7</v>
      </c>
      <c r="C14" s="9" t="s">
        <v>5</v>
      </c>
      <c r="D14" s="9" t="s">
        <v>9</v>
      </c>
      <c r="E14" s="10">
        <v>186230</v>
      </c>
    </row>
    <row r="15" spans="1:5" x14ac:dyDescent="0.25">
      <c r="A15" s="1"/>
      <c r="B15" s="43" t="s">
        <v>8</v>
      </c>
      <c r="C15" s="43"/>
      <c r="D15" s="43"/>
      <c r="E15" s="6">
        <f>SUM(E9:E14)</f>
        <v>1117380</v>
      </c>
    </row>
    <row r="16" spans="1:5" x14ac:dyDescent="0.25">
      <c r="A16" s="1"/>
      <c r="B16" s="43"/>
      <c r="C16" s="43"/>
      <c r="D16" s="43"/>
      <c r="E16" s="6"/>
    </row>
    <row r="17" spans="1:5" ht="23.25" x14ac:dyDescent="0.25">
      <c r="A17" s="7">
        <v>1</v>
      </c>
      <c r="B17" s="8" t="s">
        <v>37</v>
      </c>
      <c r="C17" s="8" t="s">
        <v>10</v>
      </c>
      <c r="D17" s="8" t="s">
        <v>9</v>
      </c>
      <c r="E17" s="10">
        <v>4000000</v>
      </c>
    </row>
    <row r="18" spans="1:5" ht="23.25" x14ac:dyDescent="0.25">
      <c r="A18" s="7">
        <v>2</v>
      </c>
      <c r="B18" s="8" t="s">
        <v>38</v>
      </c>
      <c r="C18" s="8" t="s">
        <v>61</v>
      </c>
      <c r="D18" s="8" t="s">
        <v>9</v>
      </c>
      <c r="E18" s="10">
        <v>3000000</v>
      </c>
    </row>
    <row r="19" spans="1:5" x14ac:dyDescent="0.25">
      <c r="A19" s="11"/>
      <c r="B19" s="44" t="s">
        <v>12</v>
      </c>
      <c r="C19" s="44"/>
      <c r="D19" s="45"/>
      <c r="E19" s="6">
        <f>SUM(E17:E18)</f>
        <v>7000000</v>
      </c>
    </row>
    <row r="20" spans="1:5" ht="28.5" customHeight="1" x14ac:dyDescent="0.25">
      <c r="A20" s="12"/>
      <c r="B20" s="8" t="s">
        <v>13</v>
      </c>
      <c r="C20" s="8" t="s">
        <v>14</v>
      </c>
      <c r="D20" s="13">
        <v>200000</v>
      </c>
      <c r="E20" s="10">
        <v>800000</v>
      </c>
    </row>
    <row r="21" spans="1:5" ht="23.25" x14ac:dyDescent="0.25">
      <c r="A21" s="7"/>
      <c r="B21" s="8" t="s">
        <v>15</v>
      </c>
      <c r="C21" s="8" t="s">
        <v>16</v>
      </c>
      <c r="D21" s="13">
        <v>200000</v>
      </c>
      <c r="E21" s="10">
        <f>+D21*20</f>
        <v>4000000</v>
      </c>
    </row>
    <row r="22" spans="1:5" x14ac:dyDescent="0.25">
      <c r="A22" s="7"/>
      <c r="B22" s="8" t="s">
        <v>17</v>
      </c>
      <c r="C22" s="8" t="s">
        <v>18</v>
      </c>
      <c r="D22" s="13">
        <v>200000</v>
      </c>
      <c r="E22" s="10">
        <f>+D22*8</f>
        <v>1600000</v>
      </c>
    </row>
    <row r="23" spans="1:5" ht="23.25" x14ac:dyDescent="0.25">
      <c r="A23" s="7"/>
      <c r="B23" s="8" t="s">
        <v>19</v>
      </c>
      <c r="C23" s="8" t="s">
        <v>20</v>
      </c>
      <c r="D23" s="13">
        <v>2000000</v>
      </c>
      <c r="E23" s="10">
        <v>2000000</v>
      </c>
    </row>
    <row r="24" spans="1:5" ht="23.25" x14ac:dyDescent="0.25">
      <c r="A24" s="7"/>
      <c r="B24" s="8" t="s">
        <v>21</v>
      </c>
      <c r="C24" s="8"/>
      <c r="D24" s="13"/>
      <c r="E24" s="10">
        <f>+E19+E15+E7</f>
        <v>8396780</v>
      </c>
    </row>
    <row r="25" spans="1:5" x14ac:dyDescent="0.25">
      <c r="A25" s="7"/>
      <c r="B25" s="43" t="s">
        <v>22</v>
      </c>
      <c r="C25" s="43"/>
      <c r="D25" s="43"/>
      <c r="E25" s="6">
        <f>SUM(E20:E24)</f>
        <v>16796780</v>
      </c>
    </row>
    <row r="26" spans="1:5" x14ac:dyDescent="0.25">
      <c r="D26" s="16"/>
    </row>
  </sheetData>
  <mergeCells count="5">
    <mergeCell ref="B7:D7"/>
    <mergeCell ref="B15:D15"/>
    <mergeCell ref="B16:D16"/>
    <mergeCell ref="B19:D19"/>
    <mergeCell ref="B25:D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6"/>
  <sheetViews>
    <sheetView topLeftCell="A11" workbookViewId="0">
      <selection activeCell="C27" sqref="C27"/>
    </sheetView>
  </sheetViews>
  <sheetFormatPr baseColWidth="10" defaultRowHeight="15" x14ac:dyDescent="0.25"/>
  <cols>
    <col min="2" max="2" width="21.42578125" customWidth="1"/>
    <col min="3" max="3" width="20.85546875" customWidth="1"/>
    <col min="4" max="4" width="21.140625" style="38" customWidth="1"/>
  </cols>
  <sheetData>
    <row r="4" spans="2:4" x14ac:dyDescent="0.25">
      <c r="B4" s="22" t="s">
        <v>39</v>
      </c>
      <c r="C4" s="22" t="s">
        <v>2</v>
      </c>
      <c r="D4" s="37" t="s">
        <v>4</v>
      </c>
    </row>
    <row r="5" spans="2:4" x14ac:dyDescent="0.25">
      <c r="B5" s="32" t="s">
        <v>62</v>
      </c>
      <c r="C5" s="32" t="s">
        <v>42</v>
      </c>
      <c r="D5" s="31">
        <v>150000</v>
      </c>
    </row>
    <row r="6" spans="2:4" x14ac:dyDescent="0.25">
      <c r="B6" s="32" t="s">
        <v>63</v>
      </c>
      <c r="C6" s="32" t="s">
        <v>42</v>
      </c>
      <c r="D6" s="31">
        <v>150000</v>
      </c>
    </row>
    <row r="7" spans="2:4" x14ac:dyDescent="0.25">
      <c r="B7" s="32" t="s">
        <v>64</v>
      </c>
      <c r="C7" s="32" t="s">
        <v>42</v>
      </c>
      <c r="D7" s="31">
        <v>150000</v>
      </c>
    </row>
    <row r="8" spans="2:4" x14ac:dyDescent="0.25">
      <c r="B8" s="32" t="s">
        <v>65</v>
      </c>
      <c r="C8" s="32" t="s">
        <v>41</v>
      </c>
      <c r="D8" s="31">
        <v>50000</v>
      </c>
    </row>
    <row r="9" spans="2:4" x14ac:dyDescent="0.25">
      <c r="B9" s="32" t="s">
        <v>66</v>
      </c>
      <c r="C9" s="32" t="s">
        <v>41</v>
      </c>
      <c r="D9" s="31">
        <v>50000</v>
      </c>
    </row>
    <row r="10" spans="2:4" x14ac:dyDescent="0.25">
      <c r="B10" s="32" t="s">
        <v>67</v>
      </c>
      <c r="C10" s="32" t="s">
        <v>41</v>
      </c>
      <c r="D10" s="31">
        <v>50000</v>
      </c>
    </row>
    <row r="11" spans="2:4" x14ac:dyDescent="0.25">
      <c r="B11" s="32" t="s">
        <v>68</v>
      </c>
      <c r="C11" s="32" t="s">
        <v>41</v>
      </c>
      <c r="D11" s="31">
        <v>50000</v>
      </c>
    </row>
    <row r="12" spans="2:4" x14ac:dyDescent="0.25">
      <c r="B12" s="32" t="s">
        <v>69</v>
      </c>
      <c r="C12" s="32" t="s">
        <v>41</v>
      </c>
      <c r="D12" s="31">
        <v>50000</v>
      </c>
    </row>
    <row r="13" spans="2:4" x14ac:dyDescent="0.25">
      <c r="B13" s="32" t="s">
        <v>70</v>
      </c>
      <c r="C13" s="32" t="s">
        <v>41</v>
      </c>
      <c r="D13" s="31">
        <v>50000</v>
      </c>
    </row>
    <row r="14" spans="2:4" x14ac:dyDescent="0.25">
      <c r="B14" s="32" t="s">
        <v>71</v>
      </c>
      <c r="C14" s="32" t="s">
        <v>41</v>
      </c>
      <c r="D14" s="31">
        <v>50000</v>
      </c>
    </row>
    <row r="15" spans="2:4" x14ac:dyDescent="0.25">
      <c r="B15" s="32" t="s">
        <v>72</v>
      </c>
      <c r="C15" s="32" t="s">
        <v>41</v>
      </c>
      <c r="D15" s="31">
        <v>50000</v>
      </c>
    </row>
    <row r="16" spans="2:4" x14ac:dyDescent="0.25">
      <c r="B16" s="32" t="s">
        <v>73</v>
      </c>
      <c r="C16" s="32" t="s">
        <v>41</v>
      </c>
      <c r="D16" s="31">
        <v>50000</v>
      </c>
    </row>
    <row r="17" spans="2:4" x14ac:dyDescent="0.25">
      <c r="B17" s="32" t="s">
        <v>74</v>
      </c>
      <c r="C17" s="32" t="s">
        <v>41</v>
      </c>
      <c r="D17" s="31">
        <v>50000</v>
      </c>
    </row>
    <row r="18" spans="2:4" x14ac:dyDescent="0.25">
      <c r="B18" s="32" t="s">
        <v>75</v>
      </c>
      <c r="C18" s="32" t="s">
        <v>41</v>
      </c>
      <c r="D18" s="31">
        <v>50000</v>
      </c>
    </row>
    <row r="19" spans="2:4" x14ac:dyDescent="0.25">
      <c r="B19" s="32" t="s">
        <v>76</v>
      </c>
      <c r="C19" s="32" t="s">
        <v>41</v>
      </c>
      <c r="D19" s="31">
        <v>50000</v>
      </c>
    </row>
    <row r="20" spans="2:4" x14ac:dyDescent="0.25">
      <c r="B20" s="32" t="s">
        <v>77</v>
      </c>
      <c r="C20" s="32" t="s">
        <v>41</v>
      </c>
      <c r="D20" s="31">
        <v>50000</v>
      </c>
    </row>
    <row r="21" spans="2:4" x14ac:dyDescent="0.25">
      <c r="B21" s="32" t="s">
        <v>78</v>
      </c>
      <c r="C21" s="32" t="s">
        <v>41</v>
      </c>
      <c r="D21" s="31">
        <v>50000</v>
      </c>
    </row>
    <row r="22" spans="2:4" x14ac:dyDescent="0.25">
      <c r="B22" s="32" t="s">
        <v>80</v>
      </c>
      <c r="C22" s="32" t="s">
        <v>41</v>
      </c>
      <c r="D22" s="31">
        <v>50000</v>
      </c>
    </row>
    <row r="23" spans="2:4" x14ac:dyDescent="0.25">
      <c r="B23" s="32" t="s">
        <v>79</v>
      </c>
      <c r="C23" s="32" t="s">
        <v>41</v>
      </c>
      <c r="D23" s="31">
        <v>50000</v>
      </c>
    </row>
    <row r="24" spans="2:4" x14ac:dyDescent="0.25">
      <c r="B24" s="32" t="s">
        <v>123</v>
      </c>
      <c r="C24" s="32" t="s">
        <v>41</v>
      </c>
      <c r="D24" s="31">
        <v>50000</v>
      </c>
    </row>
    <row r="25" spans="2:4" x14ac:dyDescent="0.25">
      <c r="B25" s="32" t="s">
        <v>122</v>
      </c>
      <c r="C25" s="32" t="s">
        <v>41</v>
      </c>
      <c r="D25" s="31">
        <v>50000</v>
      </c>
    </row>
    <row r="26" spans="2:4" x14ac:dyDescent="0.25">
      <c r="B26" s="32"/>
      <c r="C26" s="32"/>
      <c r="D26" s="31">
        <f>SUM(D5:D25)</f>
        <v>1350000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opLeftCell="A6" workbookViewId="0">
      <selection activeCell="F25" sqref="F25"/>
    </sheetView>
  </sheetViews>
  <sheetFormatPr baseColWidth="10" defaultRowHeight="15" x14ac:dyDescent="0.25"/>
  <cols>
    <col min="2" max="2" width="26.85546875" customWidth="1"/>
    <col min="3" max="3" width="27.85546875" customWidth="1"/>
    <col min="4" max="4" width="24.28515625" style="38" customWidth="1"/>
  </cols>
  <sheetData>
    <row r="2" spans="1:4" x14ac:dyDescent="0.25">
      <c r="B2" s="22" t="s">
        <v>39</v>
      </c>
      <c r="C2" s="22" t="s">
        <v>2</v>
      </c>
      <c r="D2" s="37" t="s">
        <v>4</v>
      </c>
    </row>
    <row r="3" spans="1:4" x14ac:dyDescent="0.25">
      <c r="B3" s="32" t="s">
        <v>81</v>
      </c>
      <c r="C3" s="32" t="s">
        <v>99</v>
      </c>
      <c r="D3" s="31">
        <v>50000</v>
      </c>
    </row>
    <row r="4" spans="1:4" x14ac:dyDescent="0.25">
      <c r="B4" s="32" t="s">
        <v>82</v>
      </c>
      <c r="C4" s="32" t="s">
        <v>99</v>
      </c>
      <c r="D4" s="31">
        <v>50000</v>
      </c>
    </row>
    <row r="5" spans="1:4" x14ac:dyDescent="0.25">
      <c r="B5" s="32" t="s">
        <v>83</v>
      </c>
      <c r="C5" s="32" t="s">
        <v>99</v>
      </c>
      <c r="D5" s="31">
        <v>50000</v>
      </c>
    </row>
    <row r="6" spans="1:4" x14ac:dyDescent="0.25">
      <c r="A6" t="s">
        <v>117</v>
      </c>
      <c r="B6" s="32" t="s">
        <v>84</v>
      </c>
      <c r="C6" s="32" t="s">
        <v>99</v>
      </c>
      <c r="D6" s="31">
        <v>50000</v>
      </c>
    </row>
    <row r="7" spans="1:4" x14ac:dyDescent="0.25">
      <c r="B7" s="32" t="s">
        <v>85</v>
      </c>
      <c r="C7" s="32" t="s">
        <v>99</v>
      </c>
      <c r="D7" s="31">
        <v>50000</v>
      </c>
    </row>
    <row r="8" spans="1:4" x14ac:dyDescent="0.25">
      <c r="B8" s="32" t="s">
        <v>86</v>
      </c>
      <c r="C8" s="32" t="s">
        <v>99</v>
      </c>
      <c r="D8" s="31">
        <v>50000</v>
      </c>
    </row>
    <row r="9" spans="1:4" x14ac:dyDescent="0.25">
      <c r="B9" s="32" t="s">
        <v>87</v>
      </c>
      <c r="C9" s="32" t="s">
        <v>99</v>
      </c>
      <c r="D9" s="31">
        <v>50000</v>
      </c>
    </row>
    <row r="10" spans="1:4" x14ac:dyDescent="0.25">
      <c r="B10" s="32" t="s">
        <v>88</v>
      </c>
      <c r="C10" s="32" t="s">
        <v>99</v>
      </c>
      <c r="D10" s="31">
        <v>50000</v>
      </c>
    </row>
    <row r="11" spans="1:4" x14ac:dyDescent="0.25">
      <c r="B11" s="32" t="s">
        <v>89</v>
      </c>
      <c r="C11" s="32" t="s">
        <v>99</v>
      </c>
      <c r="D11" s="31">
        <v>50000</v>
      </c>
    </row>
    <row r="12" spans="1:4" x14ac:dyDescent="0.25">
      <c r="B12" s="32" t="s">
        <v>90</v>
      </c>
      <c r="C12" s="32" t="s">
        <v>99</v>
      </c>
      <c r="D12" s="31">
        <v>50000</v>
      </c>
    </row>
    <row r="13" spans="1:4" x14ac:dyDescent="0.25">
      <c r="B13" s="32" t="s">
        <v>91</v>
      </c>
      <c r="C13" s="32" t="s">
        <v>99</v>
      </c>
      <c r="D13" s="31">
        <v>50000</v>
      </c>
    </row>
    <row r="14" spans="1:4" x14ac:dyDescent="0.25">
      <c r="B14" s="32" t="s">
        <v>92</v>
      </c>
      <c r="C14" s="32" t="s">
        <v>99</v>
      </c>
      <c r="D14" s="31">
        <v>50000</v>
      </c>
    </row>
    <row r="15" spans="1:4" x14ac:dyDescent="0.25">
      <c r="B15" s="32" t="s">
        <v>93</v>
      </c>
      <c r="C15" s="32" t="s">
        <v>99</v>
      </c>
      <c r="D15" s="31">
        <v>50000</v>
      </c>
    </row>
    <row r="16" spans="1:4" x14ac:dyDescent="0.25">
      <c r="B16" s="32" t="s">
        <v>94</v>
      </c>
      <c r="C16" s="32" t="s">
        <v>99</v>
      </c>
      <c r="D16" s="31">
        <v>50000</v>
      </c>
    </row>
    <row r="17" spans="2:6" x14ac:dyDescent="0.25">
      <c r="B17" s="32" t="s">
        <v>95</v>
      </c>
      <c r="C17" s="32" t="s">
        <v>99</v>
      </c>
      <c r="D17" s="31">
        <v>50000</v>
      </c>
    </row>
    <row r="18" spans="2:6" x14ac:dyDescent="0.25">
      <c r="B18" s="32" t="s">
        <v>96</v>
      </c>
      <c r="C18" s="32" t="s">
        <v>99</v>
      </c>
      <c r="D18" s="31">
        <v>50000</v>
      </c>
    </row>
    <row r="19" spans="2:6" x14ac:dyDescent="0.25">
      <c r="B19" s="32" t="s">
        <v>97</v>
      </c>
      <c r="C19" s="32" t="s">
        <v>99</v>
      </c>
      <c r="D19" s="31">
        <v>50000</v>
      </c>
    </row>
    <row r="20" spans="2:6" x14ac:dyDescent="0.25">
      <c r="B20" s="32" t="s">
        <v>98</v>
      </c>
      <c r="C20" s="32" t="s">
        <v>99</v>
      </c>
      <c r="D20" s="31">
        <v>50000</v>
      </c>
    </row>
    <row r="21" spans="2:6" ht="30" x14ac:dyDescent="0.25">
      <c r="B21" s="32" t="s">
        <v>118</v>
      </c>
      <c r="C21" s="33" t="s">
        <v>119</v>
      </c>
      <c r="D21" s="31">
        <v>4000000</v>
      </c>
    </row>
    <row r="22" spans="2:6" ht="30" x14ac:dyDescent="0.25">
      <c r="B22" s="32" t="s">
        <v>120</v>
      </c>
      <c r="C22" s="33" t="s">
        <v>121</v>
      </c>
      <c r="D22" s="31">
        <v>6000000</v>
      </c>
    </row>
    <row r="23" spans="2:6" x14ac:dyDescent="0.25">
      <c r="B23" s="46" t="s">
        <v>45</v>
      </c>
      <c r="C23" s="47"/>
      <c r="D23" s="31">
        <f>SUM(D3:D22)</f>
        <v>10900000</v>
      </c>
    </row>
    <row r="24" spans="2:6" x14ac:dyDescent="0.25">
      <c r="F24" s="38">
        <f>+D23+NUESTRA!D26+BOSQUE!E25+CROC!E40</f>
        <v>45136780</v>
      </c>
    </row>
  </sheetData>
  <mergeCells count="1">
    <mergeCell ref="B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CROC</vt:lpstr>
      <vt:lpstr>ENDOSCOPIC</vt:lpstr>
      <vt:lpstr>BOSQUE</vt:lpstr>
      <vt:lpstr>NUESTRA</vt:lpstr>
      <vt:lpstr>UCI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</dc:creator>
  <cp:lastModifiedBy>tecno</cp:lastModifiedBy>
  <dcterms:created xsi:type="dcterms:W3CDTF">2019-10-29T00:14:57Z</dcterms:created>
  <dcterms:modified xsi:type="dcterms:W3CDTF">2019-11-01T08:10:59Z</dcterms:modified>
</cp:coreProperties>
</file>